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\Documents\"/>
    </mc:Choice>
  </mc:AlternateContent>
  <xr:revisionPtr revIDLastSave="0" documentId="13_ncr:1_{9F60828D-A211-41B4-9954-AFF1DC0F6D06}" xr6:coauthVersionLast="47" xr6:coauthVersionMax="47" xr10:uidLastSave="{00000000-0000-0000-0000-000000000000}"/>
  <bookViews>
    <workbookView xWindow="-120" yWindow="-120" windowWidth="20730" windowHeight="11160" tabRatio="895" activeTab="1" xr2:uid="{00000000-000D-0000-FFFF-FFFF00000000}"/>
  </bookViews>
  <sheets>
    <sheet name="2017 Schedule" sheetId="26" r:id="rId1"/>
    <sheet name="23-24 Proposed" sheetId="28" r:id="rId2"/>
    <sheet name="Sheet2" sheetId="2" state="hidden" r:id="rId3"/>
    <sheet name="Sheet3" sheetId="3" state="hidden" r:id="rId4"/>
  </sheets>
  <definedNames>
    <definedName name="_xlnm.Print_Area" localSheetId="1">'23-24 Proposed'!$A$1:$E$46</definedName>
  </definedNames>
  <calcPr calcId="181029"/>
</workbook>
</file>

<file path=xl/calcChain.xml><?xml version="1.0" encoding="utf-8"?>
<calcChain xmlns="http://schemas.openxmlformats.org/spreadsheetml/2006/main">
  <c r="E61" i="28" l="1"/>
  <c r="E55" i="28"/>
  <c r="E37" i="28"/>
  <c r="D37" i="28"/>
  <c r="E33" i="28"/>
  <c r="D33" i="28"/>
  <c r="E28" i="28"/>
  <c r="D28" i="28"/>
  <c r="E20" i="28"/>
  <c r="D20" i="28"/>
  <c r="E7" i="28"/>
  <c r="D7" i="28"/>
  <c r="D39" i="28" l="1"/>
  <c r="D43" i="28" s="1"/>
  <c r="E63" i="28"/>
  <c r="E39" i="28"/>
  <c r="E43" i="28" s="1"/>
  <c r="F46" i="28" l="1"/>
</calcChain>
</file>

<file path=xl/sharedStrings.xml><?xml version="1.0" encoding="utf-8"?>
<sst xmlns="http://schemas.openxmlformats.org/spreadsheetml/2006/main" count="79" uniqueCount="67">
  <si>
    <t>Insurance</t>
  </si>
  <si>
    <t>D&amp;O Liability Insurance
Great American Insurance Co</t>
  </si>
  <si>
    <t>Coverage:  Limit: $1M; Empl Limit $1m; Deductible $1K</t>
  </si>
  <si>
    <t>Bond / Surety
Western Surety Company</t>
  </si>
  <si>
    <t>Coverage:  Limit: $25k; Deductible $250.</t>
  </si>
  <si>
    <t>Total</t>
  </si>
  <si>
    <t>Legal</t>
  </si>
  <si>
    <t>Office Supplies, etc.</t>
  </si>
  <si>
    <t>Office Supplies</t>
  </si>
  <si>
    <t>Advertising Costs</t>
  </si>
  <si>
    <t>Bargain Buyer</t>
  </si>
  <si>
    <t>Annual Bill Production</t>
  </si>
  <si>
    <t>PO Box</t>
  </si>
  <si>
    <t>Chepachet</t>
  </si>
  <si>
    <t>Maintenance Projects</t>
  </si>
  <si>
    <t>Other Items</t>
  </si>
  <si>
    <t>Capital  Fund</t>
  </si>
  <si>
    <t>Uncolletibles</t>
  </si>
  <si>
    <t>10% of Budget</t>
  </si>
  <si>
    <t>Pascoag Reservoir / Echo Lake Dam Management District</t>
  </si>
  <si>
    <t>PILOF Offset Marina</t>
  </si>
  <si>
    <t>Net Billable Propoerties</t>
  </si>
  <si>
    <t>Annual Fee</t>
  </si>
  <si>
    <t>Gross Budget Amount</t>
  </si>
  <si>
    <t>Legal Fees</t>
  </si>
  <si>
    <t>URI Watershed Project</t>
  </si>
  <si>
    <t>Financial Review</t>
  </si>
  <si>
    <t>Annual Meeting</t>
  </si>
  <si>
    <t>Monday</t>
  </si>
  <si>
    <t>Full Page Ad</t>
  </si>
  <si>
    <t>Friday</t>
  </si>
  <si>
    <t>Deadline</t>
  </si>
  <si>
    <t>Run</t>
  </si>
  <si>
    <t>Tuesday</t>
  </si>
  <si>
    <t>1/4 Page Ad</t>
  </si>
  <si>
    <t>Location</t>
  </si>
  <si>
    <t xml:space="preserve">Seaconke Wampanoag Tribe (Burrillville-LakeBed) </t>
  </si>
  <si>
    <t xml:space="preserve">Colleen Conley (Burrillville-Dam) </t>
  </si>
  <si>
    <t xml:space="preserve">Pascoag Reservoir and Dam LLC (Glocester-LakeBed) </t>
  </si>
  <si>
    <t xml:space="preserve">Zero Value Properties </t>
  </si>
  <si>
    <t xml:space="preserve">Glocester - State Boat Ramp </t>
  </si>
  <si>
    <t xml:space="preserve">Net Billable Properties </t>
  </si>
  <si>
    <t xml:space="preserve">Burrillville  - Gross Properties </t>
  </si>
  <si>
    <t xml:space="preserve">Glocester - Gross Properties </t>
  </si>
  <si>
    <t xml:space="preserve">Total Burrillville Net Billable Properties </t>
  </si>
  <si>
    <t xml:space="preserve">Total Glocester Net Billable Properties </t>
  </si>
  <si>
    <t>2017 Schedule</t>
  </si>
  <si>
    <t>Pest Removal Services</t>
  </si>
  <si>
    <t>Cobra Pest Control</t>
  </si>
  <si>
    <t>Net Budget</t>
  </si>
  <si>
    <t>PILOF Marina</t>
  </si>
  <si>
    <t>Vegetation Control</t>
  </si>
  <si>
    <t>Lake Pascoag Association Dock Space</t>
  </si>
  <si>
    <t>New Trash Rack Installation</t>
  </si>
  <si>
    <t>State Campground</t>
  </si>
  <si>
    <t>FY 2023/2024  proposed Budget</t>
  </si>
  <si>
    <t>FY 22/23 Approved Budget</t>
  </si>
  <si>
    <t>FY 23/24 Proposed Budget</t>
  </si>
  <si>
    <t>22/23 Included Quick Books software</t>
  </si>
  <si>
    <t>Required every 2/3 years by Ordinance</t>
  </si>
  <si>
    <t>Grounting spillway</t>
  </si>
  <si>
    <t xml:space="preserve">Diver, Repairs, Crane, </t>
  </si>
  <si>
    <t>Portable Generator</t>
  </si>
  <si>
    <t xml:space="preserve">Gatehouse </t>
  </si>
  <si>
    <t>Riprap on lake side of dam</t>
  </si>
  <si>
    <t>2023-2024</t>
  </si>
  <si>
    <t xml:space="preserve">DEM dam inspector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</si>
</sst>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d\-mmm\-yy;@"/>
    <numFmt numFmtId="167" formatCode="0.00_);\(0.00\)"/>
  </numFmts>
  <fonts count="13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/>
    <xf numFmtId="0" fontId="3" fillId="2" borderId="3" xfId="0" applyFont="1" applyFill="1" applyBorder="1" applyAlignment="1">
      <alignment wrapText="1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/>
    <xf numFmtId="44" fontId="3" fillId="0" borderId="0" xfId="0" applyNumberFormat="1" applyFont="1"/>
    <xf numFmtId="44" fontId="6" fillId="8" borderId="2" xfId="2" applyFont="1" applyFill="1" applyBorder="1"/>
    <xf numFmtId="44" fontId="7" fillId="9" borderId="2" xfId="2" applyFont="1" applyFill="1" applyBorder="1"/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2" fillId="2" borderId="0" xfId="0" applyFont="1" applyFill="1" applyAlignment="1">
      <alignment horizontal="centerContinuous"/>
    </xf>
    <xf numFmtId="0" fontId="3" fillId="0" borderId="10" xfId="0" applyFont="1" applyBorder="1" applyAlignment="1">
      <alignment wrapText="1"/>
    </xf>
    <xf numFmtId="0" fontId="3" fillId="2" borderId="12" xfId="0" applyFont="1" applyFill="1" applyBorder="1"/>
    <xf numFmtId="0" fontId="3" fillId="5" borderId="0" xfId="0" applyFont="1" applyFill="1"/>
    <xf numFmtId="0" fontId="3" fillId="6" borderId="15" xfId="0" applyFont="1" applyFill="1" applyBorder="1"/>
    <xf numFmtId="0" fontId="3" fillId="0" borderId="1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4" fontId="6" fillId="0" borderId="18" xfId="2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44" fontId="6" fillId="0" borderId="20" xfId="2" applyFont="1" applyBorder="1" applyAlignment="1">
      <alignment vertical="center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wrapText="1"/>
    </xf>
    <xf numFmtId="44" fontId="5" fillId="0" borderId="23" xfId="2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44" fontId="6" fillId="0" borderId="24" xfId="2" applyFont="1" applyBorder="1" applyAlignment="1">
      <alignment vertical="center"/>
    </xf>
    <xf numFmtId="0" fontId="3" fillId="0" borderId="19" xfId="0" applyFont="1" applyBorder="1"/>
    <xf numFmtId="44" fontId="5" fillId="0" borderId="25" xfId="2" applyFont="1" applyBorder="1" applyAlignment="1">
      <alignment vertical="center"/>
    </xf>
    <xf numFmtId="0" fontId="3" fillId="0" borderId="17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19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17" xfId="0" applyFont="1" applyBorder="1" applyAlignment="1">
      <alignment wrapText="1"/>
    </xf>
    <xf numFmtId="44" fontId="8" fillId="0" borderId="20" xfId="2" applyFont="1" applyBorder="1"/>
    <xf numFmtId="44" fontId="6" fillId="10" borderId="4" xfId="2" applyFont="1" applyFill="1" applyBorder="1"/>
    <xf numFmtId="44" fontId="6" fillId="10" borderId="24" xfId="2" applyFont="1" applyFill="1" applyBorder="1"/>
    <xf numFmtId="44" fontId="6" fillId="10" borderId="13" xfId="2" applyFont="1" applyFill="1" applyBorder="1"/>
    <xf numFmtId="44" fontId="6" fillId="10" borderId="27" xfId="2" applyFont="1" applyFill="1" applyBorder="1"/>
    <xf numFmtId="44" fontId="5" fillId="10" borderId="14" xfId="2" applyFont="1" applyFill="1" applyBorder="1"/>
    <xf numFmtId="44" fontId="5" fillId="10" borderId="25" xfId="2" applyFont="1" applyFill="1" applyBorder="1"/>
    <xf numFmtId="0" fontId="5" fillId="2" borderId="29" xfId="0" applyFont="1" applyFill="1" applyBorder="1" applyAlignment="1">
      <alignment horizontal="right"/>
    </xf>
    <xf numFmtId="44" fontId="6" fillId="2" borderId="27" xfId="2" applyFont="1" applyFill="1" applyBorder="1"/>
    <xf numFmtId="44" fontId="7" fillId="9" borderId="30" xfId="2" applyFont="1" applyFill="1" applyBorder="1"/>
    <xf numFmtId="0" fontId="5" fillId="2" borderId="31" xfId="0" applyFont="1" applyFill="1" applyBorder="1" applyAlignment="1">
      <alignment horizontal="right"/>
    </xf>
    <xf numFmtId="44" fontId="6" fillId="2" borderId="18" xfId="2" applyFont="1" applyFill="1" applyBorder="1"/>
    <xf numFmtId="0" fontId="3" fillId="0" borderId="29" xfId="0" applyFont="1" applyBorder="1"/>
    <xf numFmtId="44" fontId="6" fillId="2" borderId="33" xfId="2" applyFont="1" applyFill="1" applyBorder="1"/>
    <xf numFmtId="0" fontId="3" fillId="0" borderId="29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4" borderId="2" xfId="0" applyFont="1" applyFill="1" applyBorder="1"/>
    <xf numFmtId="44" fontId="6" fillId="4" borderId="30" xfId="2" applyFont="1" applyFill="1" applyBorder="1"/>
    <xf numFmtId="44" fontId="6" fillId="5" borderId="30" xfId="2" applyFont="1" applyFill="1" applyBorder="1"/>
    <xf numFmtId="44" fontId="6" fillId="6" borderId="30" xfId="2" applyFont="1" applyFill="1" applyBorder="1"/>
    <xf numFmtId="44" fontId="6" fillId="7" borderId="30" xfId="2" applyFont="1" applyFill="1" applyBorder="1"/>
    <xf numFmtId="44" fontId="6" fillId="8" borderId="30" xfId="2" applyFont="1" applyFill="1" applyBorder="1"/>
    <xf numFmtId="0" fontId="3" fillId="2" borderId="12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34" xfId="0" applyFont="1" applyFill="1" applyBorder="1"/>
    <xf numFmtId="0" fontId="3" fillId="2" borderId="16" xfId="0" applyFont="1" applyFill="1" applyBorder="1"/>
    <xf numFmtId="0" fontId="3" fillId="0" borderId="34" xfId="0" applyFont="1" applyBorder="1"/>
    <xf numFmtId="0" fontId="3" fillId="5" borderId="9" xfId="0" applyFont="1" applyFill="1" applyBorder="1" applyAlignment="1">
      <alignment horizontal="centerContinuous"/>
    </xf>
    <xf numFmtId="0" fontId="3" fillId="5" borderId="33" xfId="0" applyFont="1" applyFill="1" applyBorder="1" applyAlignment="1">
      <alignment horizontal="centerContinuous"/>
    </xf>
    <xf numFmtId="0" fontId="3" fillId="5" borderId="32" xfId="0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left" indent="1"/>
    </xf>
    <xf numFmtId="0" fontId="3" fillId="2" borderId="0" xfId="0" applyFont="1" applyFill="1" applyAlignment="1">
      <alignment horizontal="right"/>
    </xf>
    <xf numFmtId="0" fontId="7" fillId="0" borderId="35" xfId="0" applyFont="1" applyBorder="1"/>
    <xf numFmtId="0" fontId="10" fillId="2" borderId="6" xfId="0" applyFont="1" applyFill="1" applyBorder="1" applyAlignment="1">
      <alignment horizontal="left" indent="1"/>
    </xf>
    <xf numFmtId="0" fontId="11" fillId="0" borderId="35" xfId="0" applyFont="1" applyBorder="1"/>
    <xf numFmtId="0" fontId="3" fillId="0" borderId="35" xfId="0" applyFont="1" applyBorder="1"/>
    <xf numFmtId="0" fontId="10" fillId="0" borderId="35" xfId="0" applyFont="1" applyBorder="1"/>
    <xf numFmtId="44" fontId="6" fillId="0" borderId="20" xfId="2" applyFont="1" applyBorder="1"/>
    <xf numFmtId="44" fontId="6" fillId="2" borderId="20" xfId="2" applyFont="1" applyFill="1" applyBorder="1"/>
    <xf numFmtId="44" fontId="6" fillId="10" borderId="18" xfId="2" applyFont="1" applyFill="1" applyBorder="1" applyAlignment="1">
      <alignment vertical="center"/>
    </xf>
    <xf numFmtId="44" fontId="6" fillId="10" borderId="20" xfId="2" applyFont="1" applyFill="1" applyBorder="1"/>
    <xf numFmtId="44" fontId="5" fillId="10" borderId="23" xfId="2" applyFont="1" applyFill="1" applyBorder="1" applyAlignment="1">
      <alignment vertical="center"/>
    </xf>
    <xf numFmtId="165" fontId="3" fillId="0" borderId="0" xfId="2" applyNumberFormat="1" applyFont="1"/>
    <xf numFmtId="166" fontId="0" fillId="0" borderId="0" xfId="0" applyNumberFormat="1"/>
    <xf numFmtId="0" fontId="7" fillId="0" borderId="0" xfId="0" applyFont="1"/>
    <xf numFmtId="0" fontId="12" fillId="0" borderId="0" xfId="0" applyFont="1"/>
    <xf numFmtId="0" fontId="7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28" xfId="0" applyFont="1" applyBorder="1"/>
    <xf numFmtId="0" fontId="3" fillId="11" borderId="36" xfId="0" applyFont="1" applyFill="1" applyBorder="1" applyAlignment="1">
      <alignment horizontal="right"/>
    </xf>
    <xf numFmtId="0" fontId="3" fillId="11" borderId="28" xfId="0" applyFont="1" applyFill="1" applyBorder="1"/>
    <xf numFmtId="0" fontId="3" fillId="11" borderId="5" xfId="0" applyFont="1" applyFill="1" applyBorder="1" applyAlignment="1">
      <alignment horizontal="left" indent="1"/>
    </xf>
    <xf numFmtId="0" fontId="3" fillId="3" borderId="11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44" fontId="6" fillId="0" borderId="40" xfId="2" applyFont="1" applyBorder="1" applyAlignment="1">
      <alignment vertical="center"/>
    </xf>
    <xf numFmtId="166" fontId="0" fillId="11" borderId="0" xfId="0" applyNumberFormat="1" applyFill="1" applyAlignment="1">
      <alignment horizontal="center"/>
    </xf>
    <xf numFmtId="0" fontId="0" fillId="11" borderId="0" xfId="0" applyFill="1" applyAlignment="1">
      <alignment horizontal="center"/>
    </xf>
    <xf numFmtId="44" fontId="8" fillId="0" borderId="27" xfId="2" applyFont="1" applyBorder="1"/>
    <xf numFmtId="44" fontId="6" fillId="2" borderId="24" xfId="2" applyFont="1" applyFill="1" applyBorder="1"/>
    <xf numFmtId="164" fontId="6" fillId="2" borderId="27" xfId="1" applyNumberFormat="1" applyFont="1" applyFill="1" applyBorder="1"/>
    <xf numFmtId="44" fontId="6" fillId="2" borderId="25" xfId="2" applyFont="1" applyFill="1" applyBorder="1"/>
    <xf numFmtId="0" fontId="3" fillId="2" borderId="41" xfId="0" applyFont="1" applyFill="1" applyBorder="1" applyAlignment="1">
      <alignment horizontal="left" indent="1"/>
    </xf>
    <xf numFmtId="0" fontId="3" fillId="12" borderId="19" xfId="0" applyFont="1" applyFill="1" applyBorder="1" applyAlignment="1">
      <alignment vertical="center" wrapText="1"/>
    </xf>
    <xf numFmtId="0" fontId="3" fillId="12" borderId="9" xfId="0" applyFont="1" applyFill="1" applyBorder="1"/>
    <xf numFmtId="44" fontId="6" fillId="12" borderId="40" xfId="2" applyFont="1" applyFill="1" applyBorder="1" applyAlignment="1">
      <alignment vertical="center"/>
    </xf>
    <xf numFmtId="44" fontId="6" fillId="12" borderId="26" xfId="2" applyFont="1" applyFill="1" applyBorder="1" applyAlignment="1">
      <alignment vertical="center"/>
    </xf>
    <xf numFmtId="0" fontId="3" fillId="0" borderId="19" xfId="0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5" fillId="2" borderId="42" xfId="0" applyFont="1" applyFill="1" applyBorder="1" applyAlignment="1">
      <alignment horizontal="right"/>
    </xf>
    <xf numFmtId="0" fontId="3" fillId="0" borderId="32" xfId="0" applyFont="1" applyBorder="1"/>
    <xf numFmtId="167" fontId="6" fillId="0" borderId="0" xfId="0" applyNumberFormat="1" applyFont="1"/>
    <xf numFmtId="44" fontId="6" fillId="2" borderId="43" xfId="2" applyFont="1" applyFill="1" applyBorder="1"/>
    <xf numFmtId="167" fontId="6" fillId="0" borderId="44" xfId="0" applyNumberFormat="1" applyFont="1" applyBorder="1"/>
    <xf numFmtId="44" fontId="6" fillId="2" borderId="44" xfId="2" applyFont="1" applyFill="1" applyBorder="1"/>
    <xf numFmtId="164" fontId="6" fillId="2" borderId="44" xfId="1" applyNumberFormat="1" applyFont="1" applyFill="1" applyBorder="1"/>
    <xf numFmtId="44" fontId="6" fillId="12" borderId="20" xfId="2" applyFont="1" applyFill="1" applyBorder="1" applyAlignment="1">
      <alignment vertical="center"/>
    </xf>
    <xf numFmtId="44" fontId="3" fillId="12" borderId="0" xfId="0" applyNumberFormat="1" applyFont="1" applyFill="1"/>
    <xf numFmtId="44" fontId="6" fillId="12" borderId="24" xfId="2" applyFont="1" applyFill="1" applyBorder="1" applyAlignment="1">
      <alignment vertical="center"/>
    </xf>
    <xf numFmtId="44" fontId="6" fillId="0" borderId="26" xfId="2" applyFont="1" applyFill="1" applyBorder="1" applyAlignment="1">
      <alignment vertical="center"/>
    </xf>
    <xf numFmtId="0" fontId="3" fillId="2" borderId="38" xfId="0" applyFont="1" applyFill="1" applyBorder="1" applyAlignment="1">
      <alignment horizontal="right"/>
    </xf>
    <xf numFmtId="0" fontId="7" fillId="0" borderId="39" xfId="0" applyFont="1" applyBorder="1" applyAlignment="1">
      <alignment horizontal="right"/>
    </xf>
    <xf numFmtId="44" fontId="6" fillId="0" borderId="27" xfId="2" applyFont="1" applyFill="1" applyBorder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>
      <selection activeCell="D4" sqref="D4:D8"/>
    </sheetView>
  </sheetViews>
  <sheetFormatPr defaultRowHeight="12.75" x14ac:dyDescent="0.2"/>
  <cols>
    <col min="1" max="1" width="17.85546875" customWidth="1"/>
  </cols>
  <sheetData>
    <row r="1" spans="1:4" ht="23.25" x14ac:dyDescent="0.35">
      <c r="A1" s="101" t="s">
        <v>46</v>
      </c>
    </row>
    <row r="4" spans="1:4" x14ac:dyDescent="0.2">
      <c r="A4" s="1" t="s">
        <v>34</v>
      </c>
      <c r="B4" s="100" t="s">
        <v>31</v>
      </c>
      <c r="C4" s="102" t="s">
        <v>30</v>
      </c>
      <c r="D4" s="113">
        <v>42545</v>
      </c>
    </row>
    <row r="5" spans="1:4" x14ac:dyDescent="0.2">
      <c r="A5" s="1"/>
      <c r="B5" s="100" t="s">
        <v>32</v>
      </c>
      <c r="C5" s="104" t="s">
        <v>33</v>
      </c>
      <c r="D5" s="113">
        <v>42549</v>
      </c>
    </row>
    <row r="6" spans="1:4" x14ac:dyDescent="0.2">
      <c r="A6" s="1"/>
      <c r="C6" s="103"/>
      <c r="D6" s="114"/>
    </row>
    <row r="7" spans="1:4" x14ac:dyDescent="0.2">
      <c r="A7" s="1" t="s">
        <v>29</v>
      </c>
      <c r="B7" s="100" t="s">
        <v>31</v>
      </c>
      <c r="C7" s="102" t="s">
        <v>30</v>
      </c>
      <c r="D7" s="113">
        <v>42566</v>
      </c>
    </row>
    <row r="8" spans="1:4" x14ac:dyDescent="0.2">
      <c r="A8" s="1"/>
      <c r="B8" s="100" t="s">
        <v>32</v>
      </c>
      <c r="C8" s="104" t="s">
        <v>33</v>
      </c>
      <c r="D8" s="113">
        <v>42570</v>
      </c>
    </row>
    <row r="9" spans="1:4" x14ac:dyDescent="0.2">
      <c r="A9" s="1"/>
      <c r="B9" s="100"/>
      <c r="C9" s="104"/>
      <c r="D9" s="103"/>
    </row>
    <row r="10" spans="1:4" x14ac:dyDescent="0.2">
      <c r="A10" s="1" t="s">
        <v>27</v>
      </c>
      <c r="B10" t="s">
        <v>28</v>
      </c>
      <c r="C10" s="103">
        <v>42583</v>
      </c>
      <c r="D10" s="105"/>
    </row>
    <row r="11" spans="1:4" x14ac:dyDescent="0.2">
      <c r="A11" s="1" t="s">
        <v>35</v>
      </c>
      <c r="C11" s="99"/>
    </row>
    <row r="12" spans="1:4" x14ac:dyDescent="0.2">
      <c r="C12" s="99"/>
    </row>
    <row r="13" spans="1:4" x14ac:dyDescent="0.2">
      <c r="C13" s="99"/>
    </row>
    <row r="14" spans="1:4" x14ac:dyDescent="0.2">
      <c r="C14" s="99"/>
    </row>
    <row r="15" spans="1:4" x14ac:dyDescent="0.2">
      <c r="C15" s="99"/>
    </row>
    <row r="16" spans="1:4" x14ac:dyDescent="0.2">
      <c r="C16" s="99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F63"/>
  <sheetViews>
    <sheetView tabSelected="1" zoomScaleNormal="100" workbookViewId="0">
      <selection activeCell="F30" sqref="F30"/>
    </sheetView>
  </sheetViews>
  <sheetFormatPr defaultColWidth="8.85546875" defaultRowHeight="12.75" x14ac:dyDescent="0.2"/>
  <cols>
    <col min="1" max="1" width="3.85546875" style="1" customWidth="1"/>
    <col min="2" max="2" width="28.140625" style="1" bestFit="1" customWidth="1"/>
    <col min="3" max="3" width="35.42578125" style="1" bestFit="1" customWidth="1"/>
    <col min="4" max="4" width="20.42578125" style="1" bestFit="1" customWidth="1"/>
    <col min="5" max="5" width="20.42578125" style="1" customWidth="1"/>
    <col min="6" max="6" width="19.140625" style="1" bestFit="1" customWidth="1"/>
    <col min="7" max="16384" width="8.85546875" style="1"/>
  </cols>
  <sheetData>
    <row r="1" spans="1:6" ht="18" x14ac:dyDescent="0.25">
      <c r="A1" s="31" t="s">
        <v>19</v>
      </c>
      <c r="B1" s="3"/>
      <c r="C1" s="3"/>
      <c r="D1" s="3"/>
      <c r="E1" s="3"/>
    </row>
    <row r="2" spans="1:6" ht="16.5" thickBot="1" x14ac:dyDescent="0.3">
      <c r="A2" s="2"/>
      <c r="B2" s="3"/>
      <c r="C2" s="125" t="s">
        <v>55</v>
      </c>
      <c r="D2" s="4"/>
      <c r="E2" s="4"/>
    </row>
    <row r="3" spans="1:6" ht="31.5" customHeight="1" thickBot="1" x14ac:dyDescent="0.25">
      <c r="A3" s="5">
        <v>1</v>
      </c>
      <c r="B3" s="6" t="s">
        <v>0</v>
      </c>
      <c r="C3" s="6"/>
      <c r="D3" s="110" t="s">
        <v>56</v>
      </c>
      <c r="E3" s="111" t="s">
        <v>57</v>
      </c>
    </row>
    <row r="4" spans="1:6" ht="38.25" x14ac:dyDescent="0.2">
      <c r="A4" s="77"/>
      <c r="B4" s="36" t="s">
        <v>1</v>
      </c>
      <c r="C4" s="37" t="s">
        <v>2</v>
      </c>
      <c r="D4" s="38">
        <v>1400</v>
      </c>
      <c r="E4" s="38">
        <v>1600</v>
      </c>
    </row>
    <row r="5" spans="1:6" ht="25.5" x14ac:dyDescent="0.2">
      <c r="A5" s="78"/>
      <c r="B5" s="39" t="s">
        <v>3</v>
      </c>
      <c r="C5" s="20" t="s">
        <v>4</v>
      </c>
      <c r="D5" s="40">
        <v>200</v>
      </c>
      <c r="E5" s="40">
        <v>230</v>
      </c>
    </row>
    <row r="6" spans="1:6" ht="15" x14ac:dyDescent="0.2">
      <c r="A6" s="78"/>
      <c r="B6" s="41"/>
      <c r="C6" s="21"/>
      <c r="D6" s="40"/>
      <c r="E6" s="40"/>
    </row>
    <row r="7" spans="1:6" ht="16.5" thickBot="1" x14ac:dyDescent="0.25">
      <c r="A7" s="79"/>
      <c r="B7" s="42" t="s">
        <v>5</v>
      </c>
      <c r="C7" s="22"/>
      <c r="D7" s="43">
        <f>SUM(D4:D5)</f>
        <v>1600</v>
      </c>
      <c r="E7" s="43">
        <f>SUM(E4:E5)</f>
        <v>1830</v>
      </c>
    </row>
    <row r="8" spans="1:6" ht="15.75" thickBot="1" x14ac:dyDescent="0.25">
      <c r="A8" s="7">
        <v>2</v>
      </c>
      <c r="B8" s="71" t="s">
        <v>6</v>
      </c>
      <c r="C8" s="71"/>
      <c r="D8" s="72"/>
      <c r="E8" s="72"/>
    </row>
    <row r="9" spans="1:6" ht="15" x14ac:dyDescent="0.2">
      <c r="A9" s="77"/>
      <c r="B9" s="44" t="s">
        <v>24</v>
      </c>
      <c r="C9" s="23"/>
      <c r="D9" s="95"/>
      <c r="E9" s="95"/>
    </row>
    <row r="10" spans="1:6" ht="15" x14ac:dyDescent="0.2">
      <c r="A10" s="78"/>
      <c r="B10" s="46"/>
      <c r="C10" s="24"/>
      <c r="D10" s="96"/>
      <c r="E10" s="96"/>
    </row>
    <row r="11" spans="1:6" ht="16.5" thickBot="1" x14ac:dyDescent="0.25">
      <c r="A11" s="79"/>
      <c r="B11" s="42" t="s">
        <v>5</v>
      </c>
      <c r="C11" s="27"/>
      <c r="D11" s="97"/>
      <c r="E11" s="97"/>
    </row>
    <row r="12" spans="1:6" ht="15.75" thickBot="1" x14ac:dyDescent="0.25">
      <c r="A12" s="8">
        <v>3</v>
      </c>
      <c r="B12" s="34" t="s">
        <v>7</v>
      </c>
      <c r="C12" s="34"/>
      <c r="D12" s="73"/>
      <c r="E12" s="73"/>
    </row>
    <row r="13" spans="1:6" ht="15" x14ac:dyDescent="0.2">
      <c r="A13" s="77"/>
      <c r="B13" s="48" t="s">
        <v>8</v>
      </c>
      <c r="C13" s="25" t="s">
        <v>58</v>
      </c>
      <c r="D13" s="38">
        <v>1500</v>
      </c>
      <c r="E13" s="38">
        <v>400</v>
      </c>
    </row>
    <row r="14" spans="1:6" ht="15" x14ac:dyDescent="0.2">
      <c r="A14" s="78"/>
      <c r="B14" s="46" t="s">
        <v>9</v>
      </c>
      <c r="C14" s="24" t="s">
        <v>10</v>
      </c>
      <c r="D14" s="40">
        <v>420</v>
      </c>
      <c r="E14" s="40">
        <v>460</v>
      </c>
      <c r="F14" s="17"/>
    </row>
    <row r="15" spans="1:6" ht="15" x14ac:dyDescent="0.2">
      <c r="A15" s="78"/>
      <c r="B15" s="46" t="s">
        <v>11</v>
      </c>
      <c r="C15" s="24"/>
      <c r="D15" s="40">
        <v>250</v>
      </c>
      <c r="E15" s="40">
        <v>300</v>
      </c>
    </row>
    <row r="16" spans="1:6" ht="15" x14ac:dyDescent="0.2">
      <c r="A16" s="78"/>
      <c r="B16" s="46" t="s">
        <v>12</v>
      </c>
      <c r="C16" s="24" t="s">
        <v>13</v>
      </c>
      <c r="D16" s="40">
        <v>130</v>
      </c>
      <c r="E16" s="40">
        <v>140</v>
      </c>
    </row>
    <row r="17" spans="1:6" ht="15" x14ac:dyDescent="0.2">
      <c r="A17" s="78"/>
      <c r="B17" s="46"/>
      <c r="C17" s="24"/>
      <c r="D17" s="40"/>
      <c r="E17" s="40"/>
    </row>
    <row r="18" spans="1:6" ht="15" x14ac:dyDescent="0.2">
      <c r="A18" s="78"/>
      <c r="B18" s="49" t="s">
        <v>26</v>
      </c>
      <c r="C18" s="26" t="s">
        <v>59</v>
      </c>
      <c r="D18" s="40">
        <v>1000</v>
      </c>
      <c r="E18" s="133">
        <v>0</v>
      </c>
    </row>
    <row r="19" spans="1:6" ht="15" x14ac:dyDescent="0.2">
      <c r="A19" s="78"/>
      <c r="B19" s="49" t="s">
        <v>25</v>
      </c>
      <c r="C19" s="26"/>
      <c r="D19" s="93">
        <v>700</v>
      </c>
      <c r="E19" s="93">
        <v>750</v>
      </c>
    </row>
    <row r="20" spans="1:6" ht="16.5" thickBot="1" x14ac:dyDescent="0.25">
      <c r="A20" s="79"/>
      <c r="B20" s="50" t="s">
        <v>5</v>
      </c>
      <c r="C20" s="27"/>
      <c r="D20" s="43">
        <f>SUM(D13:D19)</f>
        <v>4000</v>
      </c>
      <c r="E20" s="43">
        <f>SUM(E13:E19)</f>
        <v>2050</v>
      </c>
    </row>
    <row r="21" spans="1:6" ht="15.75" thickBot="1" x14ac:dyDescent="0.25">
      <c r="A21" s="9">
        <v>4</v>
      </c>
      <c r="B21" s="35" t="s">
        <v>14</v>
      </c>
      <c r="C21" s="35"/>
      <c r="D21" s="74"/>
      <c r="E21" s="74"/>
    </row>
    <row r="22" spans="1:6" ht="15" x14ac:dyDescent="0.2">
      <c r="A22" s="77"/>
      <c r="B22" s="36" t="s">
        <v>51</v>
      </c>
      <c r="C22" s="25"/>
      <c r="D22" s="38">
        <v>2500</v>
      </c>
      <c r="E22" s="135">
        <v>5000</v>
      </c>
    </row>
    <row r="23" spans="1:6" ht="15" x14ac:dyDescent="0.2">
      <c r="A23" s="78"/>
      <c r="B23" s="120" t="s">
        <v>47</v>
      </c>
      <c r="C23" s="121" t="s">
        <v>48</v>
      </c>
      <c r="D23" s="122">
        <v>2000</v>
      </c>
      <c r="E23" s="123">
        <v>0</v>
      </c>
    </row>
    <row r="24" spans="1:6" ht="15" x14ac:dyDescent="0.2">
      <c r="A24" s="78"/>
      <c r="B24" s="120" t="s">
        <v>53</v>
      </c>
      <c r="C24" s="121" t="s">
        <v>61</v>
      </c>
      <c r="D24" s="122">
        <v>66000</v>
      </c>
      <c r="E24" s="123">
        <v>0</v>
      </c>
    </row>
    <row r="25" spans="1:6" ht="15" x14ac:dyDescent="0.2">
      <c r="A25" s="78"/>
      <c r="B25" s="120" t="s">
        <v>60</v>
      </c>
      <c r="C25" s="121"/>
      <c r="D25" s="122"/>
      <c r="E25" s="123">
        <v>1500</v>
      </c>
    </row>
    <row r="26" spans="1:6" ht="15" x14ac:dyDescent="0.2">
      <c r="A26" s="78"/>
      <c r="B26" s="39" t="s">
        <v>62</v>
      </c>
      <c r="C26" s="24" t="s">
        <v>63</v>
      </c>
      <c r="D26" s="112"/>
      <c r="E26" s="136">
        <v>1000</v>
      </c>
    </row>
    <row r="27" spans="1:6" ht="15" x14ac:dyDescent="0.2">
      <c r="A27" s="78"/>
      <c r="B27" s="39" t="s">
        <v>64</v>
      </c>
      <c r="C27" s="28" t="s">
        <v>66</v>
      </c>
      <c r="D27" s="40"/>
      <c r="E27" s="139">
        <v>44000</v>
      </c>
    </row>
    <row r="28" spans="1:6" ht="16.5" thickBot="1" x14ac:dyDescent="0.25">
      <c r="A28" s="79"/>
      <c r="B28" s="42" t="s">
        <v>5</v>
      </c>
      <c r="C28" s="29"/>
      <c r="D28" s="43">
        <f>SUM(D22:D27)</f>
        <v>70500</v>
      </c>
      <c r="E28" s="47">
        <f>SUM(E22:E27)</f>
        <v>51500</v>
      </c>
    </row>
    <row r="29" spans="1:6" ht="15.75" thickBot="1" x14ac:dyDescent="0.25">
      <c r="A29" s="10">
        <v>5</v>
      </c>
      <c r="B29" s="11" t="s">
        <v>15</v>
      </c>
      <c r="C29" s="11"/>
      <c r="D29" s="75"/>
      <c r="E29" s="75"/>
    </row>
    <row r="30" spans="1:6" ht="15" x14ac:dyDescent="0.2">
      <c r="A30" s="77"/>
      <c r="B30" s="36" t="s">
        <v>16</v>
      </c>
      <c r="C30" s="12"/>
      <c r="D30" s="38">
        <v>0</v>
      </c>
      <c r="E30" s="45">
        <v>0</v>
      </c>
      <c r="F30" s="17"/>
    </row>
    <row r="31" spans="1:6" ht="15" x14ac:dyDescent="0.2">
      <c r="A31" s="78"/>
      <c r="B31" s="51"/>
      <c r="C31" s="30"/>
      <c r="D31" s="54"/>
      <c r="E31" s="115"/>
    </row>
    <row r="32" spans="1:6" ht="15" x14ac:dyDescent="0.2">
      <c r="A32" s="78"/>
      <c r="B32" s="52"/>
      <c r="C32" s="32"/>
      <c r="D32" s="54"/>
      <c r="E32" s="115"/>
    </row>
    <row r="33" spans="1:6" ht="16.5" thickBot="1" x14ac:dyDescent="0.25">
      <c r="A33" s="79"/>
      <c r="B33" s="50" t="s">
        <v>5</v>
      </c>
      <c r="C33" s="27"/>
      <c r="D33" s="43">
        <f>SUM(D30:D32)</f>
        <v>0</v>
      </c>
      <c r="E33" s="47">
        <f>SUM(E30:E32)</f>
        <v>0</v>
      </c>
    </row>
    <row r="34" spans="1:6" ht="15.75" thickBot="1" x14ac:dyDescent="0.25">
      <c r="A34" s="13">
        <v>6</v>
      </c>
      <c r="B34" s="14" t="s">
        <v>17</v>
      </c>
      <c r="C34" s="14"/>
      <c r="D34" s="18"/>
      <c r="E34" s="76"/>
    </row>
    <row r="35" spans="1:6" ht="15" x14ac:dyDescent="0.2">
      <c r="A35" s="33"/>
      <c r="B35" s="53" t="s">
        <v>17</v>
      </c>
      <c r="C35" s="25" t="s">
        <v>18</v>
      </c>
      <c r="D35" s="55">
        <v>0</v>
      </c>
      <c r="E35" s="56"/>
    </row>
    <row r="36" spans="1:6" ht="15" x14ac:dyDescent="0.2">
      <c r="A36" s="80"/>
      <c r="B36" s="46"/>
      <c r="C36" s="24"/>
      <c r="D36" s="57"/>
      <c r="E36" s="58"/>
    </row>
    <row r="37" spans="1:6" ht="16.5" thickBot="1" x14ac:dyDescent="0.3">
      <c r="A37" s="81"/>
      <c r="B37" s="50" t="s">
        <v>5</v>
      </c>
      <c r="C37" s="27"/>
      <c r="D37" s="59">
        <f>SUM(D35:D36)</f>
        <v>0</v>
      </c>
      <c r="E37" s="60">
        <f>SUM(E35:E36)</f>
        <v>0</v>
      </c>
    </row>
    <row r="38" spans="1:6" ht="13.5" thickBot="1" x14ac:dyDescent="0.25">
      <c r="A38" s="15" t="s">
        <v>5</v>
      </c>
      <c r="B38" s="16"/>
      <c r="C38" s="16"/>
      <c r="D38" s="19"/>
      <c r="E38" s="63"/>
    </row>
    <row r="39" spans="1:6" ht="15" x14ac:dyDescent="0.2">
      <c r="A39" s="33"/>
      <c r="B39" s="137" t="s">
        <v>23</v>
      </c>
      <c r="C39" s="138"/>
      <c r="D39" s="65">
        <f>D7+D20+D28+D33</f>
        <v>76100</v>
      </c>
      <c r="E39" s="116">
        <f>E7+E20+E28+E33</f>
        <v>55380</v>
      </c>
    </row>
    <row r="40" spans="1:6" ht="15.75" x14ac:dyDescent="0.25">
      <c r="A40" s="80"/>
      <c r="B40" s="61"/>
      <c r="C40" s="70"/>
      <c r="D40" s="94"/>
      <c r="E40" s="62">
        <v>0</v>
      </c>
      <c r="F40" s="98"/>
    </row>
    <row r="41" spans="1:6" ht="15.75" x14ac:dyDescent="0.25">
      <c r="A41" s="80"/>
      <c r="B41" s="126"/>
      <c r="C41" s="70" t="s">
        <v>20</v>
      </c>
      <c r="D41" s="94">
        <v>-900</v>
      </c>
      <c r="E41" s="129">
        <v>-980</v>
      </c>
      <c r="F41" s="98"/>
    </row>
    <row r="42" spans="1:6" ht="16.5" thickBot="1" x14ac:dyDescent="0.3">
      <c r="A42" s="82"/>
      <c r="B42" s="64"/>
      <c r="C42" s="127" t="s">
        <v>52</v>
      </c>
      <c r="D42" s="128">
        <v>-325</v>
      </c>
      <c r="E42" s="130">
        <v>-375</v>
      </c>
      <c r="F42" s="98"/>
    </row>
    <row r="43" spans="1:6" ht="15" x14ac:dyDescent="0.2">
      <c r="C43" s="124" t="s">
        <v>49</v>
      </c>
      <c r="D43" s="62">
        <f>SUM(D39:D41)</f>
        <v>75200</v>
      </c>
      <c r="E43" s="131">
        <f>SUM(E39:E41)</f>
        <v>54400</v>
      </c>
      <c r="F43" s="17"/>
    </row>
    <row r="44" spans="1:6" ht="15" x14ac:dyDescent="0.2">
      <c r="C44" s="66"/>
      <c r="D44" s="67"/>
      <c r="E44" s="62"/>
      <c r="F44" s="134"/>
    </row>
    <row r="45" spans="1:6" ht="15" x14ac:dyDescent="0.2">
      <c r="C45" s="68" t="s">
        <v>21</v>
      </c>
      <c r="D45" s="117">
        <v>311</v>
      </c>
      <c r="E45" s="132">
        <v>311</v>
      </c>
      <c r="F45" s="17"/>
    </row>
    <row r="46" spans="1:6" ht="15.75" thickBot="1" x14ac:dyDescent="0.25">
      <c r="C46" s="69" t="s">
        <v>22</v>
      </c>
      <c r="D46" s="118">
        <v>50</v>
      </c>
      <c r="E46" s="118">
        <v>50</v>
      </c>
      <c r="F46" s="17">
        <f>D46-E46</f>
        <v>0</v>
      </c>
    </row>
    <row r="48" spans="1:6" x14ac:dyDescent="0.2">
      <c r="C48" s="83"/>
      <c r="D48" s="84" t="s">
        <v>65</v>
      </c>
      <c r="E48" s="85"/>
    </row>
    <row r="49" spans="3:5" x14ac:dyDescent="0.2">
      <c r="C49" s="86"/>
      <c r="D49" s="87" t="s">
        <v>42</v>
      </c>
      <c r="E49" s="91">
        <v>248</v>
      </c>
    </row>
    <row r="50" spans="3:5" x14ac:dyDescent="0.2">
      <c r="C50" s="86"/>
      <c r="D50" s="87" t="s">
        <v>36</v>
      </c>
      <c r="E50" s="91">
        <v>-1</v>
      </c>
    </row>
    <row r="51" spans="3:5" x14ac:dyDescent="0.2">
      <c r="C51" s="86"/>
      <c r="D51" s="119" t="s">
        <v>54</v>
      </c>
      <c r="E51" s="91">
        <v>-3</v>
      </c>
    </row>
    <row r="52" spans="3:5" x14ac:dyDescent="0.2">
      <c r="C52" s="86"/>
      <c r="D52" s="119" t="s">
        <v>50</v>
      </c>
      <c r="E52" s="91">
        <v>-2</v>
      </c>
    </row>
    <row r="53" spans="3:5" x14ac:dyDescent="0.2">
      <c r="C53" s="86"/>
      <c r="D53" s="87" t="s">
        <v>37</v>
      </c>
      <c r="E53" s="91">
        <v>-1</v>
      </c>
    </row>
    <row r="54" spans="3:5" x14ac:dyDescent="0.2">
      <c r="C54" s="86"/>
      <c r="D54" s="87" t="s">
        <v>39</v>
      </c>
      <c r="E54" s="106">
        <v>-3</v>
      </c>
    </row>
    <row r="55" spans="3:5" x14ac:dyDescent="0.2">
      <c r="C55" s="86"/>
      <c r="D55" s="87" t="s">
        <v>44</v>
      </c>
      <c r="E55" s="91">
        <f>SUM(E49:E54)</f>
        <v>238</v>
      </c>
    </row>
    <row r="56" spans="3:5" x14ac:dyDescent="0.2">
      <c r="C56" s="86"/>
      <c r="D56" s="87"/>
      <c r="E56" s="88"/>
    </row>
    <row r="57" spans="3:5" x14ac:dyDescent="0.2">
      <c r="C57" s="89"/>
      <c r="D57" s="87" t="s">
        <v>43</v>
      </c>
      <c r="E57" s="91">
        <v>75</v>
      </c>
    </row>
    <row r="58" spans="3:5" x14ac:dyDescent="0.2">
      <c r="C58" s="86"/>
      <c r="D58" s="87" t="s">
        <v>40</v>
      </c>
      <c r="E58" s="91">
        <v>-1</v>
      </c>
    </row>
    <row r="59" spans="3:5" x14ac:dyDescent="0.2">
      <c r="C59" s="86"/>
      <c r="D59" s="87" t="s">
        <v>38</v>
      </c>
      <c r="E59" s="91">
        <v>-1</v>
      </c>
    </row>
    <row r="60" spans="3:5" x14ac:dyDescent="0.2">
      <c r="C60" s="89"/>
      <c r="D60" s="87" t="s">
        <v>39</v>
      </c>
      <c r="E60" s="106">
        <v>0</v>
      </c>
    </row>
    <row r="61" spans="3:5" x14ac:dyDescent="0.2">
      <c r="C61" s="89"/>
      <c r="D61" s="87" t="s">
        <v>45</v>
      </c>
      <c r="E61" s="92">
        <f>SUM(E57:E60)</f>
        <v>73</v>
      </c>
    </row>
    <row r="62" spans="3:5" x14ac:dyDescent="0.2">
      <c r="C62" s="89"/>
      <c r="D62" s="87"/>
      <c r="E62" s="90"/>
    </row>
    <row r="63" spans="3:5" x14ac:dyDescent="0.2">
      <c r="C63" s="109"/>
      <c r="D63" s="107" t="s">
        <v>41</v>
      </c>
      <c r="E63" s="108">
        <f>E55+E61</f>
        <v>311</v>
      </c>
    </row>
  </sheetData>
  <mergeCells count="1">
    <mergeCell ref="B39:C39"/>
  </mergeCells>
  <printOptions horizontalCentered="1"/>
  <pageMargins left="0.25" right="0.25" top="0.5" bottom="0.5" header="0.5" footer="0.5"/>
  <pageSetup scale="96" orientation="portrait" r:id="rId1"/>
  <headerFooter alignWithMargins="0"/>
  <rowBreaks count="1" manualBreakCount="1">
    <brk id="4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2017 Schedule</vt:lpstr>
      <vt:lpstr>23-24 Proposed</vt:lpstr>
      <vt:lpstr>Sheet2</vt:lpstr>
      <vt:lpstr>Sheet3</vt:lpstr>
      <vt:lpstr>'23-24 Proposed'!Print_Area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Menard, Kevin P.</dc:creator>
  <cp:lastModifiedBy>bud</cp:lastModifiedBy>
  <cp:lastPrinted>2023-07-24T14:35:19Z</cp:lastPrinted>
  <dcterms:created xsi:type="dcterms:W3CDTF">2009-12-22T01:26:16Z</dcterms:created>
  <dcterms:modified xsi:type="dcterms:W3CDTF">2023-08-19T16:25:06Z</dcterms:modified>
</cp:coreProperties>
</file>